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Segundo trimestre\Cuadros Excel (Valores) WEB\"/>
    </mc:Choice>
  </mc:AlternateContent>
  <bookViews>
    <workbookView xWindow="-240" yWindow="-255" windowWidth="10830" windowHeight="9870" tabRatio="673"/>
  </bookViews>
  <sheets>
    <sheet name="Cuadro 9 DET" sheetId="10" r:id="rId1"/>
  </sheets>
  <definedNames>
    <definedName name="_xlnm.Print_Area" localSheetId="0">'Cuadro 9 DET'!$A$1:$K$73</definedName>
  </definedNames>
  <calcPr calcId="152511"/>
</workbook>
</file>

<file path=xl/calcChain.xml><?xml version="1.0" encoding="utf-8"?>
<calcChain xmlns="http://schemas.openxmlformats.org/spreadsheetml/2006/main">
  <c r="K60" i="10" l="1"/>
  <c r="J60" i="10"/>
  <c r="I60" i="10"/>
  <c r="H60" i="10"/>
  <c r="G60" i="10"/>
  <c r="F60" i="10"/>
  <c r="E60" i="10"/>
  <c r="D60" i="10"/>
  <c r="C60" i="10"/>
  <c r="B60" i="10"/>
  <c r="K54" i="10"/>
  <c r="J54" i="10"/>
  <c r="I54" i="10"/>
  <c r="H54" i="10"/>
  <c r="H47" i="10" s="1"/>
  <c r="G54" i="10"/>
  <c r="G47" i="10" s="1"/>
  <c r="F54" i="10"/>
  <c r="E54" i="10"/>
  <c r="D54" i="10"/>
  <c r="C54" i="10"/>
  <c r="B54" i="10"/>
  <c r="K48" i="10"/>
  <c r="J48" i="10"/>
  <c r="J47" i="10" s="1"/>
  <c r="I48" i="10"/>
  <c r="I47" i="10" s="1"/>
  <c r="H48" i="10"/>
  <c r="G48" i="10"/>
  <c r="F48" i="10"/>
  <c r="F47" i="10" s="1"/>
  <c r="E48" i="10"/>
  <c r="E47" i="10" s="1"/>
  <c r="D48" i="10"/>
  <c r="C48" i="10"/>
  <c r="B48" i="10"/>
  <c r="B47" i="10" s="1"/>
  <c r="K47" i="10"/>
  <c r="D47" i="10"/>
  <c r="C47" i="10"/>
  <c r="K42" i="10"/>
  <c r="J42" i="10"/>
  <c r="I42" i="10"/>
  <c r="I35" i="10" s="1"/>
  <c r="H42" i="10"/>
  <c r="G42" i="10"/>
  <c r="F42" i="10"/>
  <c r="E42" i="10"/>
  <c r="D42" i="10"/>
  <c r="C42" i="10"/>
  <c r="B42" i="10"/>
  <c r="K36" i="10"/>
  <c r="K35" i="10" s="1"/>
  <c r="J36" i="10"/>
  <c r="J35" i="10" s="1"/>
  <c r="I36" i="10"/>
  <c r="H36" i="10"/>
  <c r="G36" i="10"/>
  <c r="G35" i="10" s="1"/>
  <c r="F36" i="10"/>
  <c r="F35" i="10" s="1"/>
  <c r="E36" i="10"/>
  <c r="D36" i="10"/>
  <c r="C36" i="10"/>
  <c r="C35" i="10" s="1"/>
  <c r="B36" i="10"/>
  <c r="B35" i="10" s="1"/>
  <c r="E35" i="10"/>
  <c r="K30" i="10"/>
  <c r="J30" i="10"/>
  <c r="I30" i="10"/>
  <c r="H30" i="10"/>
  <c r="G30" i="10"/>
  <c r="F30" i="10"/>
  <c r="E30" i="10"/>
  <c r="D30" i="10"/>
  <c r="C30" i="10"/>
  <c r="B30" i="10"/>
  <c r="K25" i="10"/>
  <c r="K24" i="10" s="1"/>
  <c r="J25" i="10"/>
  <c r="I25" i="10"/>
  <c r="H25" i="10"/>
  <c r="G25" i="10"/>
  <c r="F25" i="10"/>
  <c r="E25" i="10"/>
  <c r="D25" i="10"/>
  <c r="D24" i="10" s="1"/>
  <c r="C25" i="10"/>
  <c r="C24" i="10" s="1"/>
  <c r="B25" i="10"/>
  <c r="H24" i="10"/>
  <c r="G24" i="10"/>
  <c r="K19" i="10"/>
  <c r="J19" i="10"/>
  <c r="J13" i="10" s="1"/>
  <c r="I19" i="10"/>
  <c r="H19" i="10"/>
  <c r="G19" i="10"/>
  <c r="F19" i="10"/>
  <c r="F13" i="10" s="1"/>
  <c r="E19" i="10"/>
  <c r="D19" i="10"/>
  <c r="C19" i="10"/>
  <c r="B19" i="10"/>
  <c r="B13" i="10" s="1"/>
  <c r="K14" i="10"/>
  <c r="J14" i="10"/>
  <c r="I14" i="10"/>
  <c r="H14" i="10"/>
  <c r="H13" i="10" s="1"/>
  <c r="G14" i="10"/>
  <c r="F14" i="10"/>
  <c r="E14" i="10"/>
  <c r="E13" i="10" s="1"/>
  <c r="D14" i="10"/>
  <c r="D13" i="10" s="1"/>
  <c r="C14" i="10"/>
  <c r="B14" i="10"/>
  <c r="I13" i="10"/>
  <c r="E24" i="10" l="1"/>
  <c r="E63" i="10" s="1"/>
  <c r="I24" i="10"/>
  <c r="I63" i="10" s="1"/>
  <c r="D35" i="10"/>
  <c r="H35" i="10"/>
  <c r="H63" i="10" s="1"/>
  <c r="D63" i="10"/>
  <c r="C13" i="10"/>
  <c r="C63" i="10" s="1"/>
  <c r="G13" i="10"/>
  <c r="G63" i="10" s="1"/>
  <c r="K13" i="10"/>
  <c r="K63" i="10" s="1"/>
  <c r="B24" i="10"/>
  <c r="B63" i="10" s="1"/>
  <c r="F24" i="10"/>
  <c r="F63" i="10" s="1"/>
  <c r="J24" i="10"/>
  <c r="J63" i="10"/>
</calcChain>
</file>

<file path=xl/sharedStrings.xml><?xml version="1.0" encoding="utf-8"?>
<sst xmlns="http://schemas.openxmlformats.org/spreadsheetml/2006/main" count="83" uniqueCount="43">
  <si>
    <t>NOTA: Cambios en las cifras por efectos de modificaciones en la Posición de Inversión Internacional en periodos anteriores.</t>
  </si>
  <si>
    <t>La diferencia que se observe entre el total y los parciales se debe al redondeo.</t>
  </si>
  <si>
    <t>Segundo</t>
  </si>
  <si>
    <t xml:space="preserve"> (en millones de balboas)</t>
  </si>
  <si>
    <t>Cuarto</t>
  </si>
  <si>
    <t>(P) Cifras preliminares.</t>
  </si>
  <si>
    <t>(E) Cifras estimadas.</t>
  </si>
  <si>
    <t>(3) Excluye la tenencia de bonos soberanos por parte de residentes.</t>
  </si>
  <si>
    <t>(2) Incluye el íntegro de moneda y depósitos, ya que no se dispone de información para hacer la atribución de corto y largo plazo.</t>
  </si>
  <si>
    <t>(1) Corresponde a otros pasivos de la Posición de Inversión Internacional.</t>
  </si>
  <si>
    <t>2016 (P)</t>
  </si>
  <si>
    <t>Corto plazo</t>
  </si>
  <si>
    <t>Instrumentos del mercado monetario</t>
  </si>
  <si>
    <t>Préstamos</t>
  </si>
  <si>
    <t>Créditos comerciales</t>
  </si>
  <si>
    <t>Otros pasivos (1)</t>
  </si>
  <si>
    <t>Largo plazo</t>
  </si>
  <si>
    <t>Bonos y pagarés (3)</t>
  </si>
  <si>
    <t>Moneda y depósitos (2)</t>
  </si>
  <si>
    <t>Bonos y pagarés</t>
  </si>
  <si>
    <t>Bancos</t>
  </si>
  <si>
    <t>Instrumentos financieros derivados</t>
  </si>
  <si>
    <t>Moneda y depósitos</t>
  </si>
  <si>
    <t>Inversión Directa: Préstamos entre empresas</t>
  </si>
  <si>
    <t>Pasivos frente a empresas afiliadas</t>
  </si>
  <si>
    <t>Pasivos frente a inversionistas directos</t>
  </si>
  <si>
    <t>Deuda Externa Contractual</t>
  </si>
  <si>
    <t>Tercer</t>
  </si>
  <si>
    <t>Primer</t>
  </si>
  <si>
    <t>Trimestre</t>
  </si>
  <si>
    <t xml:space="preserve">Cuadro 9.  POSICIÓN DE LA DEUDA EXTERNA TOTAL DE LA REPÚBLICA, SEGÚN </t>
  </si>
  <si>
    <t>Posición de la deuda externa total</t>
  </si>
  <si>
    <t>2018 (E)</t>
  </si>
  <si>
    <t>2017 (P)</t>
  </si>
  <si>
    <t>Sector y partida</t>
  </si>
  <si>
    <t>SECTOR Y PARTIDA: AÑOS 2016-17 Y PRIMER SEMESTRE 2018</t>
  </si>
  <si>
    <t>0.0 Cuando la cantidad es menor a la mitad de la unidad o fracción decimal adoptada para la expresión del dato.</t>
  </si>
  <si>
    <t>Gobierno general</t>
  </si>
  <si>
    <t>Autoridades monetarias</t>
  </si>
  <si>
    <t>Otros sectores</t>
  </si>
  <si>
    <t>República de Panamá</t>
  </si>
  <si>
    <t>Instituto Nacional de Estadística y Censo</t>
  </si>
  <si>
    <t>CONTRALORÍA GENERAL DE LA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</si>
</sst>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53">
    <xf numFmtId="0" fontId="0" fillId="0" borderId="0" xfId="0"/>
    <xf numFmtId="164" fontId="3" fillId="3" borderId="0" xfId="0" applyNumberFormat="1" applyFont="1" applyFill="1" applyBorder="1" applyProtection="1"/>
    <xf numFmtId="164" fontId="2" fillId="2" borderId="12" xfId="0" applyNumberFormat="1" applyFont="1" applyFill="1" applyBorder="1"/>
    <xf numFmtId="164" fontId="2" fillId="2" borderId="12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164" fontId="2" fillId="2" borderId="10" xfId="0" applyNumberFormat="1" applyFont="1" applyFill="1" applyBorder="1" applyAlignment="1" applyProtection="1">
      <alignment horizontal="right"/>
    </xf>
    <xf numFmtId="164" fontId="2" fillId="2" borderId="10" xfId="0" applyNumberFormat="1" applyFont="1" applyFill="1" applyBorder="1"/>
    <xf numFmtId="164" fontId="2" fillId="2" borderId="10" xfId="0" applyNumberFormat="1" applyFont="1" applyFill="1" applyBorder="1" applyProtection="1"/>
    <xf numFmtId="0" fontId="2" fillId="2" borderId="0" xfId="0" applyFont="1" applyFill="1" applyAlignment="1" applyProtection="1"/>
    <xf numFmtId="0" fontId="2" fillId="2" borderId="3" xfId="0" applyNumberFormat="1" applyFont="1" applyFill="1" applyBorder="1" applyAlignment="1">
      <alignment horizontal="left" indent="2"/>
    </xf>
    <xf numFmtId="0" fontId="2" fillId="2" borderId="3" xfId="0" applyNumberFormat="1" applyFont="1" applyFill="1" applyBorder="1" applyAlignment="1">
      <alignment horizontal="left" indent="4"/>
    </xf>
    <xf numFmtId="0" fontId="2" fillId="2" borderId="4" xfId="0" applyNumberFormat="1" applyFont="1" applyFill="1" applyBorder="1" applyProtection="1"/>
    <xf numFmtId="0" fontId="3" fillId="4" borderId="1" xfId="0" applyNumberFormat="1" applyFont="1" applyFill="1" applyBorder="1" applyAlignment="1" applyProtection="1">
      <alignment vertical="center"/>
    </xf>
    <xf numFmtId="0" fontId="3" fillId="4" borderId="3" xfId="0" applyNumberFormat="1" applyFont="1" applyFill="1" applyBorder="1" applyAlignment="1" applyProtection="1">
      <alignment vertical="center"/>
    </xf>
    <xf numFmtId="0" fontId="3" fillId="4" borderId="3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 applyProtection="1">
      <alignment vertical="center"/>
    </xf>
    <xf numFmtId="0" fontId="3" fillId="4" borderId="15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/>
    <xf numFmtId="0" fontId="3" fillId="2" borderId="3" xfId="0" applyNumberFormat="1" applyFont="1" applyFill="1" applyBorder="1" applyAlignment="1">
      <alignment horizontal="left" indent="2"/>
    </xf>
    <xf numFmtId="0" fontId="3" fillId="2" borderId="3" xfId="0" applyNumberFormat="1" applyFont="1" applyFill="1" applyBorder="1" applyAlignment="1">
      <alignment horizontal="left"/>
    </xf>
    <xf numFmtId="0" fontId="3" fillId="4" borderId="2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164" fontId="3" fillId="2" borderId="11" xfId="0" applyNumberFormat="1" applyFont="1" applyFill="1" applyBorder="1" applyAlignment="1" applyProtection="1">
      <alignment horizontal="center"/>
    </xf>
    <xf numFmtId="164" fontId="3" fillId="2" borderId="6" xfId="0" applyNumberFormat="1" applyFont="1" applyFill="1" applyBorder="1" applyAlignment="1" applyProtection="1">
      <alignment horizontal="center"/>
    </xf>
    <xf numFmtId="164" fontId="3" fillId="2" borderId="12" xfId="0" applyNumberFormat="1" applyFont="1" applyFill="1" applyBorder="1" applyProtection="1"/>
    <xf numFmtId="164" fontId="3" fillId="2" borderId="10" xfId="0" applyNumberFormat="1" applyFont="1" applyFill="1" applyBorder="1" applyProtection="1"/>
    <xf numFmtId="164" fontId="5" fillId="2" borderId="12" xfId="0" applyNumberFormat="1" applyFont="1" applyFill="1" applyBorder="1" applyAlignment="1" applyProtection="1">
      <alignment horizontal="right"/>
    </xf>
    <xf numFmtId="164" fontId="5" fillId="2" borderId="10" xfId="0" applyNumberFormat="1" applyFont="1" applyFill="1" applyBorder="1" applyAlignment="1" applyProtection="1">
      <alignment horizontal="right"/>
    </xf>
    <xf numFmtId="164" fontId="3" fillId="2" borderId="12" xfId="0" applyNumberFormat="1" applyFont="1" applyFill="1" applyBorder="1"/>
    <xf numFmtId="164" fontId="3" fillId="2" borderId="10" xfId="0" applyNumberFormat="1" applyFont="1" applyFill="1" applyBorder="1"/>
    <xf numFmtId="164" fontId="2" fillId="2" borderId="13" xfId="0" applyNumberFormat="1" applyFont="1" applyFill="1" applyBorder="1"/>
    <xf numFmtId="164" fontId="2" fillId="2" borderId="5" xfId="0" applyNumberFormat="1" applyFont="1" applyFill="1" applyBorder="1"/>
    <xf numFmtId="0" fontId="2" fillId="2" borderId="0" xfId="0" applyFont="1" applyFill="1" applyBorder="1"/>
    <xf numFmtId="164" fontId="2" fillId="2" borderId="0" xfId="0" applyNumberFormat="1" applyFont="1" applyFill="1" applyBorder="1"/>
    <xf numFmtId="0" fontId="3" fillId="2" borderId="0" xfId="0" applyFont="1" applyFill="1" applyAlignment="1">
      <alignment horizontal="center"/>
    </xf>
    <xf numFmtId="0" fontId="3" fillId="4" borderId="10" xfId="0" applyNumberFormat="1" applyFont="1" applyFill="1" applyBorder="1" applyAlignment="1" applyProtection="1">
      <alignment horizontal="center" vertical="center"/>
    </xf>
    <xf numFmtId="0" fontId="3" fillId="4" borderId="0" xfId="0" applyNumberFormat="1" applyFont="1" applyFill="1" applyBorder="1" applyAlignment="1" applyProtection="1">
      <alignment horizontal="center" vertical="center"/>
    </xf>
    <xf numFmtId="0" fontId="3" fillId="4" borderId="3" xfId="0" applyNumberFormat="1" applyFont="1" applyFill="1" applyBorder="1" applyAlignment="1" applyProtection="1">
      <alignment horizontal="center" vertical="center"/>
    </xf>
    <xf numFmtId="0" fontId="3" fillId="4" borderId="2" xfId="0" applyNumberFormat="1" applyFont="1" applyFill="1" applyBorder="1" applyAlignment="1" applyProtection="1">
      <alignment horizontal="center" vertical="center"/>
    </xf>
    <xf numFmtId="0" fontId="3" fillId="4" borderId="7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9" xfId="0" applyNumberFormat="1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center" vertical="center"/>
    </xf>
    <xf numFmtId="0" fontId="3" fillId="4" borderId="8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/>
    </xf>
    <xf numFmtId="0" fontId="3" fillId="4" borderId="14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4" borderId="7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3"/>
    <cellStyle name="Normal 3 2" xfId="4"/>
    <cellStyle name="Normal 6" xfId="2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showGridLines="0" tabSelected="1" zoomScaleNormal="100" zoomScaleSheetLayoutView="100"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B12" sqref="B12"/>
    </sheetView>
  </sheetViews>
  <sheetFormatPr baseColWidth="10" defaultRowHeight="12.75" customHeight="1" x14ac:dyDescent="0.2"/>
  <cols>
    <col min="1" max="1" width="41.7109375" style="23" customWidth="1"/>
    <col min="2" max="11" width="10" style="23" customWidth="1"/>
    <col min="12" max="16384" width="11.42578125" style="23"/>
  </cols>
  <sheetData>
    <row r="1" spans="1:11" ht="12.75" customHeight="1" x14ac:dyDescent="0.2">
      <c r="A1" s="37" t="s">
        <v>40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customHeight="1" x14ac:dyDescent="0.2">
      <c r="A2" s="43" t="s">
        <v>42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2.75" customHeight="1" x14ac:dyDescent="0.2">
      <c r="A3" s="37" t="s">
        <v>41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s="24" customFormat="1" ht="15.75" customHeight="1" x14ac:dyDescent="0.2">
      <c r="A4" s="43" t="s">
        <v>30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s="24" customFormat="1" ht="15.75" customHeight="1" x14ac:dyDescent="0.2">
      <c r="A5" s="43" t="s">
        <v>35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8.1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4"/>
      <c r="B7" s="44" t="s">
        <v>31</v>
      </c>
      <c r="C7" s="45"/>
      <c r="D7" s="45"/>
      <c r="E7" s="45"/>
      <c r="F7" s="45"/>
      <c r="G7" s="45"/>
      <c r="H7" s="45"/>
      <c r="I7" s="45"/>
      <c r="J7" s="45"/>
      <c r="K7" s="45"/>
    </row>
    <row r="8" spans="1:11" ht="12.75" customHeight="1" x14ac:dyDescent="0.2">
      <c r="A8" s="15"/>
      <c r="B8" s="46" t="s">
        <v>3</v>
      </c>
      <c r="C8" s="47"/>
      <c r="D8" s="47"/>
      <c r="E8" s="47"/>
      <c r="F8" s="47"/>
      <c r="G8" s="47"/>
      <c r="H8" s="47"/>
      <c r="I8" s="47"/>
      <c r="J8" s="47"/>
      <c r="K8" s="47"/>
    </row>
    <row r="9" spans="1:11" ht="12.75" customHeight="1" x14ac:dyDescent="0.2">
      <c r="A9" s="16" t="s">
        <v>34</v>
      </c>
      <c r="B9" s="48" t="s">
        <v>10</v>
      </c>
      <c r="C9" s="49"/>
      <c r="D9" s="49"/>
      <c r="E9" s="49"/>
      <c r="F9" s="48" t="s">
        <v>33</v>
      </c>
      <c r="G9" s="49"/>
      <c r="H9" s="49"/>
      <c r="I9" s="50"/>
      <c r="J9" s="51" t="s">
        <v>32</v>
      </c>
      <c r="K9" s="52"/>
    </row>
    <row r="10" spans="1:11" ht="12.75" customHeight="1" x14ac:dyDescent="0.2">
      <c r="A10" s="15"/>
      <c r="B10" s="38" t="s">
        <v>29</v>
      </c>
      <c r="C10" s="39"/>
      <c r="D10" s="39"/>
      <c r="E10" s="40"/>
      <c r="F10" s="38" t="s">
        <v>29</v>
      </c>
      <c r="G10" s="39"/>
      <c r="H10" s="39"/>
      <c r="I10" s="40"/>
      <c r="J10" s="41" t="s">
        <v>29</v>
      </c>
      <c r="K10" s="42"/>
    </row>
    <row r="11" spans="1:11" ht="12.75" customHeight="1" x14ac:dyDescent="0.2">
      <c r="A11" s="17"/>
      <c r="B11" s="18" t="s">
        <v>28</v>
      </c>
      <c r="C11" s="18" t="s">
        <v>2</v>
      </c>
      <c r="D11" s="18" t="s">
        <v>27</v>
      </c>
      <c r="E11" s="18" t="s">
        <v>4</v>
      </c>
      <c r="F11" s="18" t="s">
        <v>28</v>
      </c>
      <c r="G11" s="18" t="s">
        <v>2</v>
      </c>
      <c r="H11" s="18" t="s">
        <v>27</v>
      </c>
      <c r="I11" s="18" t="s">
        <v>4</v>
      </c>
      <c r="J11" s="18" t="s">
        <v>28</v>
      </c>
      <c r="K11" s="22" t="s">
        <v>2</v>
      </c>
    </row>
    <row r="12" spans="1:11" ht="6" customHeight="1" x14ac:dyDescent="0.2">
      <c r="A12" s="5"/>
      <c r="B12" s="25"/>
      <c r="C12" s="25"/>
      <c r="D12" s="25"/>
      <c r="E12" s="25"/>
      <c r="F12" s="25"/>
      <c r="G12" s="25"/>
      <c r="H12" s="25"/>
      <c r="I12" s="25"/>
      <c r="J12" s="25"/>
      <c r="K12" s="26"/>
    </row>
    <row r="13" spans="1:11" ht="15.95" customHeight="1" x14ac:dyDescent="0.2">
      <c r="A13" s="19" t="s">
        <v>37</v>
      </c>
      <c r="B13" s="27">
        <f>SUM(B14+B19)</f>
        <v>15167.8</v>
      </c>
      <c r="C13" s="27">
        <f t="shared" ref="C13:K13" si="0">SUM(C14+C19)</f>
        <v>15008.099999999997</v>
      </c>
      <c r="D13" s="27">
        <f t="shared" si="0"/>
        <v>15014.299999999997</v>
      </c>
      <c r="E13" s="27">
        <f t="shared" si="0"/>
        <v>15043.599999999999</v>
      </c>
      <c r="F13" s="27">
        <f t="shared" si="0"/>
        <v>15115.199999999999</v>
      </c>
      <c r="G13" s="27">
        <f t="shared" si="0"/>
        <v>16244.099999999997</v>
      </c>
      <c r="H13" s="27">
        <f t="shared" si="0"/>
        <v>16419.3</v>
      </c>
      <c r="I13" s="27">
        <f t="shared" si="0"/>
        <v>16351.699999999997</v>
      </c>
      <c r="J13" s="27">
        <f t="shared" si="0"/>
        <v>16402.3</v>
      </c>
      <c r="K13" s="28">
        <f t="shared" si="0"/>
        <v>17368.899999999998</v>
      </c>
    </row>
    <row r="14" spans="1:11" ht="15.95" customHeight="1" x14ac:dyDescent="0.2">
      <c r="A14" s="20" t="s">
        <v>11</v>
      </c>
      <c r="B14" s="29">
        <f>SUM(B15+B16+B17+B18)</f>
        <v>200.70000000000005</v>
      </c>
      <c r="C14" s="29">
        <f t="shared" ref="C14:K14" si="1">SUM(C15+C16+C17+C18)</f>
        <v>169.90000000000003</v>
      </c>
      <c r="D14" s="29">
        <f t="shared" si="1"/>
        <v>173.90000000000003</v>
      </c>
      <c r="E14" s="29">
        <f t="shared" si="1"/>
        <v>119.70000000000003</v>
      </c>
      <c r="F14" s="29">
        <f t="shared" si="1"/>
        <v>260.60000000000002</v>
      </c>
      <c r="G14" s="29">
        <f t="shared" si="1"/>
        <v>163.40000000000003</v>
      </c>
      <c r="H14" s="29">
        <f t="shared" si="1"/>
        <v>73.400000000000034</v>
      </c>
      <c r="I14" s="29">
        <f t="shared" si="1"/>
        <v>58.400000000000034</v>
      </c>
      <c r="J14" s="29">
        <f t="shared" si="1"/>
        <v>68.400000000000034</v>
      </c>
      <c r="K14" s="30">
        <f t="shared" si="1"/>
        <v>118.50000000000003</v>
      </c>
    </row>
    <row r="15" spans="1:11" ht="12.75" customHeight="1" x14ac:dyDescent="0.2">
      <c r="A15" s="12" t="s">
        <v>12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7">
        <v>0</v>
      </c>
    </row>
    <row r="16" spans="1:11" ht="12.75" customHeight="1" x14ac:dyDescent="0.2">
      <c r="A16" s="12" t="s">
        <v>13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7">
        <v>0</v>
      </c>
    </row>
    <row r="17" spans="1:11" ht="12.75" customHeight="1" x14ac:dyDescent="0.2">
      <c r="A17" s="12" t="s">
        <v>14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7">
        <v>0</v>
      </c>
    </row>
    <row r="18" spans="1:11" ht="12.75" customHeight="1" x14ac:dyDescent="0.2">
      <c r="A18" s="12" t="s">
        <v>15</v>
      </c>
      <c r="B18" s="3">
        <v>200.70000000000005</v>
      </c>
      <c r="C18" s="3">
        <v>169.90000000000003</v>
      </c>
      <c r="D18" s="3">
        <v>173.90000000000003</v>
      </c>
      <c r="E18" s="3">
        <v>119.70000000000003</v>
      </c>
      <c r="F18" s="3">
        <v>260.60000000000002</v>
      </c>
      <c r="G18" s="3">
        <v>163.40000000000003</v>
      </c>
      <c r="H18" s="3">
        <v>73.400000000000034</v>
      </c>
      <c r="I18" s="3">
        <v>58.400000000000034</v>
      </c>
      <c r="J18" s="3">
        <v>68.400000000000034</v>
      </c>
      <c r="K18" s="7">
        <v>118.50000000000003</v>
      </c>
    </row>
    <row r="19" spans="1:11" ht="15.95" customHeight="1" x14ac:dyDescent="0.2">
      <c r="A19" s="20" t="s">
        <v>16</v>
      </c>
      <c r="B19" s="29">
        <f>SUM(B20+B21+B22+B23)</f>
        <v>14967.099999999999</v>
      </c>
      <c r="C19" s="29">
        <f t="shared" ref="C19:E19" si="2">SUM(C20+C21+C22+C23)</f>
        <v>14838.199999999997</v>
      </c>
      <c r="D19" s="29">
        <f t="shared" si="2"/>
        <v>14840.399999999998</v>
      </c>
      <c r="E19" s="29">
        <f t="shared" si="2"/>
        <v>14923.899999999998</v>
      </c>
      <c r="F19" s="29">
        <f>SUM(F20+F21+F22+F23)</f>
        <v>14854.599999999999</v>
      </c>
      <c r="G19" s="29">
        <f t="shared" ref="G19:K19" si="3">SUM(G20+G21+G22+G23)</f>
        <v>16080.699999999997</v>
      </c>
      <c r="H19" s="29">
        <f t="shared" si="3"/>
        <v>16345.899999999998</v>
      </c>
      <c r="I19" s="29">
        <f t="shared" si="3"/>
        <v>16293.299999999997</v>
      </c>
      <c r="J19" s="29">
        <f t="shared" si="3"/>
        <v>16333.899999999998</v>
      </c>
      <c r="K19" s="30">
        <f t="shared" si="3"/>
        <v>17250.399999999998</v>
      </c>
    </row>
    <row r="20" spans="1:11" ht="12.75" customHeight="1" x14ac:dyDescent="0.2">
      <c r="A20" s="12" t="s">
        <v>17</v>
      </c>
      <c r="B20" s="4">
        <v>9724.2999999999993</v>
      </c>
      <c r="C20" s="4">
        <v>9623.5999999999985</v>
      </c>
      <c r="D20" s="4">
        <v>9711.5999999999985</v>
      </c>
      <c r="E20" s="4">
        <v>9445.0999999999985</v>
      </c>
      <c r="F20" s="4">
        <v>9185.6999999999989</v>
      </c>
      <c r="G20" s="4">
        <v>10544.699999999999</v>
      </c>
      <c r="H20" s="4">
        <v>10575.4</v>
      </c>
      <c r="I20" s="4">
        <v>10405.199999999999</v>
      </c>
      <c r="J20" s="4">
        <v>10387.799999999999</v>
      </c>
      <c r="K20" s="9">
        <v>11353.8</v>
      </c>
    </row>
    <row r="21" spans="1:11" ht="12.75" customHeight="1" x14ac:dyDescent="0.2">
      <c r="A21" s="12" t="s">
        <v>13</v>
      </c>
      <c r="B21" s="4">
        <v>5242.7999999999993</v>
      </c>
      <c r="C21" s="4">
        <v>5214.5999999999995</v>
      </c>
      <c r="D21" s="4">
        <v>5128.7999999999993</v>
      </c>
      <c r="E21" s="4">
        <v>5478.7999999999993</v>
      </c>
      <c r="F21" s="4">
        <v>5668.8999999999987</v>
      </c>
      <c r="G21" s="4">
        <v>5535.9999999999991</v>
      </c>
      <c r="H21" s="4">
        <v>5770.4999999999991</v>
      </c>
      <c r="I21" s="4">
        <v>5888.0999999999985</v>
      </c>
      <c r="J21" s="4">
        <v>5946.0999999999985</v>
      </c>
      <c r="K21" s="9">
        <v>5896.5999999999985</v>
      </c>
    </row>
    <row r="22" spans="1:11" ht="12.75" customHeight="1" x14ac:dyDescent="0.2">
      <c r="A22" s="12" t="s">
        <v>14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7">
        <v>0</v>
      </c>
    </row>
    <row r="23" spans="1:11" ht="12.75" customHeight="1" x14ac:dyDescent="0.2">
      <c r="A23" s="12" t="s">
        <v>15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7">
        <v>0</v>
      </c>
    </row>
    <row r="24" spans="1:11" ht="15.95" customHeight="1" x14ac:dyDescent="0.2">
      <c r="A24" s="21" t="s">
        <v>38</v>
      </c>
      <c r="B24" s="27">
        <f>SUM(B25+B30)</f>
        <v>322.10000000000002</v>
      </c>
      <c r="C24" s="27">
        <f t="shared" ref="C24:E24" si="4">SUM(C25+C30)</f>
        <v>319.90000000000003</v>
      </c>
      <c r="D24" s="27">
        <f t="shared" si="4"/>
        <v>311.5</v>
      </c>
      <c r="E24" s="27">
        <f t="shared" si="4"/>
        <v>299.60000000000002</v>
      </c>
      <c r="F24" s="27">
        <f>SUM(F25+F30)</f>
        <v>299.60000000000002</v>
      </c>
      <c r="G24" s="27">
        <f t="shared" ref="G24:K24" si="5">SUM(G25+G30)</f>
        <v>309.50000000000006</v>
      </c>
      <c r="H24" s="27">
        <f t="shared" si="5"/>
        <v>342.30000000000007</v>
      </c>
      <c r="I24" s="27">
        <f t="shared" si="5"/>
        <v>325.00000000000011</v>
      </c>
      <c r="J24" s="27">
        <f t="shared" si="5"/>
        <v>332.60000000000008</v>
      </c>
      <c r="K24" s="28">
        <f t="shared" si="5"/>
        <v>319.30000000000007</v>
      </c>
    </row>
    <row r="25" spans="1:11" ht="15.95" customHeight="1" x14ac:dyDescent="0.2">
      <c r="A25" s="20" t="s">
        <v>11</v>
      </c>
      <c r="B25" s="29">
        <f>SUM(B26+B27+B28+B29)</f>
        <v>44.500000000000028</v>
      </c>
      <c r="C25" s="29">
        <f t="shared" ref="C25:E25" si="6">SUM(C26+C27+C28+C29)</f>
        <v>44.300000000000033</v>
      </c>
      <c r="D25" s="29">
        <f t="shared" si="6"/>
        <v>36.500000000000028</v>
      </c>
      <c r="E25" s="29">
        <f t="shared" si="6"/>
        <v>34.800000000000033</v>
      </c>
      <c r="F25" s="29">
        <f>SUM(F26+F27+F28+F29)</f>
        <v>32.300000000000033</v>
      </c>
      <c r="G25" s="29">
        <f t="shared" ref="G25:K25" si="7">SUM(G26+G27+G28+G29)</f>
        <v>35.400000000000034</v>
      </c>
      <c r="H25" s="29">
        <f t="shared" si="7"/>
        <v>63.900000000000041</v>
      </c>
      <c r="I25" s="29">
        <f t="shared" si="7"/>
        <v>44.500000000000043</v>
      </c>
      <c r="J25" s="29">
        <f t="shared" si="7"/>
        <v>46.200000000000045</v>
      </c>
      <c r="K25" s="30">
        <f t="shared" si="7"/>
        <v>42.200000000000045</v>
      </c>
    </row>
    <row r="26" spans="1:11" ht="12.75" customHeight="1" x14ac:dyDescent="0.2">
      <c r="A26" s="12" t="s">
        <v>12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7">
        <v>0</v>
      </c>
    </row>
    <row r="27" spans="1:11" ht="12.75" customHeight="1" x14ac:dyDescent="0.2">
      <c r="A27" s="12" t="s">
        <v>13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7">
        <v>0</v>
      </c>
    </row>
    <row r="28" spans="1:11" ht="12.75" customHeight="1" x14ac:dyDescent="0.2">
      <c r="A28" s="12" t="s">
        <v>18</v>
      </c>
      <c r="B28" s="4">
        <v>44.500000000000028</v>
      </c>
      <c r="C28" s="4">
        <v>44.300000000000033</v>
      </c>
      <c r="D28" s="4">
        <v>36.500000000000028</v>
      </c>
      <c r="E28" s="4">
        <v>34.800000000000033</v>
      </c>
      <c r="F28" s="4">
        <v>32.300000000000033</v>
      </c>
      <c r="G28" s="4">
        <v>35.400000000000034</v>
      </c>
      <c r="H28" s="4">
        <v>63.900000000000041</v>
      </c>
      <c r="I28" s="4">
        <v>44.500000000000043</v>
      </c>
      <c r="J28" s="4">
        <v>46.200000000000045</v>
      </c>
      <c r="K28" s="9">
        <v>42.200000000000045</v>
      </c>
    </row>
    <row r="29" spans="1:11" ht="12.75" customHeight="1" x14ac:dyDescent="0.2">
      <c r="A29" s="12" t="s">
        <v>15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7">
        <v>0</v>
      </c>
    </row>
    <row r="30" spans="1:11" ht="15.95" customHeight="1" x14ac:dyDescent="0.2">
      <c r="A30" s="20" t="s">
        <v>16</v>
      </c>
      <c r="B30" s="29">
        <f>SUM(B31+B32+B33+B34)</f>
        <v>277.60000000000002</v>
      </c>
      <c r="C30" s="29">
        <f t="shared" ref="C30:E30" si="8">SUM(C31+C32+C33+C34)</f>
        <v>275.60000000000002</v>
      </c>
      <c r="D30" s="29">
        <f t="shared" si="8"/>
        <v>275</v>
      </c>
      <c r="E30" s="29">
        <f t="shared" si="8"/>
        <v>264.8</v>
      </c>
      <c r="F30" s="29">
        <f>SUM(F31+F32+F33+F34)</f>
        <v>267.3</v>
      </c>
      <c r="G30" s="29">
        <f t="shared" ref="G30:K30" si="9">SUM(G31+G32+G33+G34)</f>
        <v>274.10000000000002</v>
      </c>
      <c r="H30" s="29">
        <f t="shared" si="9"/>
        <v>278.40000000000003</v>
      </c>
      <c r="I30" s="29">
        <f t="shared" si="9"/>
        <v>280.50000000000006</v>
      </c>
      <c r="J30" s="29">
        <f t="shared" si="9"/>
        <v>286.40000000000003</v>
      </c>
      <c r="K30" s="30">
        <f t="shared" si="9"/>
        <v>277.10000000000002</v>
      </c>
    </row>
    <row r="31" spans="1:11" ht="12.75" customHeight="1" x14ac:dyDescent="0.2">
      <c r="A31" s="12" t="s">
        <v>19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7">
        <v>0</v>
      </c>
    </row>
    <row r="32" spans="1:11" ht="12.75" customHeight="1" x14ac:dyDescent="0.2">
      <c r="A32" s="12" t="s">
        <v>13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7">
        <v>0</v>
      </c>
    </row>
    <row r="33" spans="1:11" ht="12.75" customHeight="1" x14ac:dyDescent="0.2">
      <c r="A33" s="12" t="s">
        <v>18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7">
        <v>0</v>
      </c>
    </row>
    <row r="34" spans="1:11" ht="12.75" customHeight="1" x14ac:dyDescent="0.2">
      <c r="A34" s="12" t="s">
        <v>15</v>
      </c>
      <c r="B34" s="4">
        <v>277.60000000000002</v>
      </c>
      <c r="C34" s="4">
        <v>275.60000000000002</v>
      </c>
      <c r="D34" s="4">
        <v>275</v>
      </c>
      <c r="E34" s="4">
        <v>264.8</v>
      </c>
      <c r="F34" s="4">
        <v>267.3</v>
      </c>
      <c r="G34" s="4">
        <v>274.10000000000002</v>
      </c>
      <c r="H34" s="4">
        <v>278.40000000000003</v>
      </c>
      <c r="I34" s="4">
        <v>280.50000000000006</v>
      </c>
      <c r="J34" s="4">
        <v>286.40000000000003</v>
      </c>
      <c r="K34" s="9">
        <v>277.10000000000002</v>
      </c>
    </row>
    <row r="35" spans="1:11" ht="15.95" customHeight="1" x14ac:dyDescent="0.2">
      <c r="A35" s="21" t="s">
        <v>20</v>
      </c>
      <c r="B35" s="27">
        <f>SUM(B36+B42)</f>
        <v>50955.899999999994</v>
      </c>
      <c r="C35" s="27">
        <f t="shared" ref="C35:E35" si="10">SUM(C36+C42)</f>
        <v>51064.80000000001</v>
      </c>
      <c r="D35" s="27">
        <f t="shared" si="10"/>
        <v>51400.700000000012</v>
      </c>
      <c r="E35" s="27">
        <f t="shared" si="10"/>
        <v>52660.2</v>
      </c>
      <c r="F35" s="27">
        <f>SUM(F36+F42)</f>
        <v>51037.900000000009</v>
      </c>
      <c r="G35" s="27">
        <f t="shared" ref="G35:K35" si="11">SUM(G36+G42)</f>
        <v>48544.5</v>
      </c>
      <c r="H35" s="27">
        <f t="shared" si="11"/>
        <v>48939.7</v>
      </c>
      <c r="I35" s="27">
        <f t="shared" si="11"/>
        <v>48626</v>
      </c>
      <c r="J35" s="27">
        <f t="shared" si="11"/>
        <v>47770.3</v>
      </c>
      <c r="K35" s="28">
        <f t="shared" si="11"/>
        <v>47590.9</v>
      </c>
    </row>
    <row r="36" spans="1:11" ht="15.95" customHeight="1" x14ac:dyDescent="0.2">
      <c r="A36" s="20" t="s">
        <v>11</v>
      </c>
      <c r="B36" s="29">
        <f>SUM(B37+B38+B39+B40+B41)</f>
        <v>37130.299999999996</v>
      </c>
      <c r="C36" s="29">
        <f t="shared" ref="C36:E36" si="12">SUM(C37+C38+C39+C40+C41)</f>
        <v>37184.600000000006</v>
      </c>
      <c r="D36" s="29">
        <f t="shared" si="12"/>
        <v>37500.000000000007</v>
      </c>
      <c r="E36" s="29">
        <f t="shared" si="12"/>
        <v>38727.899999999994</v>
      </c>
      <c r="F36" s="29">
        <f>SUM(F37+F38+F39+F40+F41)</f>
        <v>36516.100000000006</v>
      </c>
      <c r="G36" s="29">
        <f t="shared" ref="G36:K36" si="13">SUM(G37+G38+G39+G40+G41)</f>
        <v>34483</v>
      </c>
      <c r="H36" s="29">
        <f t="shared" si="13"/>
        <v>33475.699999999997</v>
      </c>
      <c r="I36" s="29">
        <f t="shared" si="13"/>
        <v>33593.300000000003</v>
      </c>
      <c r="J36" s="29">
        <f t="shared" si="13"/>
        <v>32764.699999999997</v>
      </c>
      <c r="K36" s="30">
        <f t="shared" si="13"/>
        <v>32392.9</v>
      </c>
    </row>
    <row r="37" spans="1:11" ht="12.75" customHeight="1" x14ac:dyDescent="0.2">
      <c r="A37" s="12" t="s">
        <v>12</v>
      </c>
      <c r="B37" s="2">
        <v>546</v>
      </c>
      <c r="C37" s="2">
        <v>505.80000000000007</v>
      </c>
      <c r="D37" s="2">
        <v>457.30000000000007</v>
      </c>
      <c r="E37" s="2">
        <v>418.50000000000006</v>
      </c>
      <c r="F37" s="2">
        <v>359.50000000000006</v>
      </c>
      <c r="G37" s="2">
        <v>346.80000000000007</v>
      </c>
      <c r="H37" s="2">
        <v>415.90000000000009</v>
      </c>
      <c r="I37" s="2">
        <v>252.40000000000006</v>
      </c>
      <c r="J37" s="2">
        <v>185.40000000000006</v>
      </c>
      <c r="K37" s="8">
        <v>109.50000000000006</v>
      </c>
    </row>
    <row r="38" spans="1:11" ht="12.75" customHeight="1" x14ac:dyDescent="0.2">
      <c r="A38" s="12" t="s">
        <v>21</v>
      </c>
      <c r="B38" s="3">
        <v>153.60000000000002</v>
      </c>
      <c r="C38" s="3">
        <v>165.8</v>
      </c>
      <c r="D38" s="3">
        <v>160.10000000000002</v>
      </c>
      <c r="E38" s="3">
        <v>219.90000000000003</v>
      </c>
      <c r="F38" s="3">
        <v>208.40000000000003</v>
      </c>
      <c r="G38" s="3">
        <v>166.60000000000002</v>
      </c>
      <c r="H38" s="3">
        <v>161.50000000000003</v>
      </c>
      <c r="I38" s="3">
        <v>184.90000000000003</v>
      </c>
      <c r="J38" s="3">
        <v>185.3</v>
      </c>
      <c r="K38" s="7">
        <v>203.90000000000003</v>
      </c>
    </row>
    <row r="39" spans="1:11" ht="12.75" customHeight="1" x14ac:dyDescent="0.2">
      <c r="A39" s="12" t="s">
        <v>13</v>
      </c>
      <c r="B39" s="4">
        <v>4492.9999999999973</v>
      </c>
      <c r="C39" s="4">
        <v>4527.5999999999976</v>
      </c>
      <c r="D39" s="4">
        <v>4765.3999999999978</v>
      </c>
      <c r="E39" s="4">
        <v>5882.8999999999978</v>
      </c>
      <c r="F39" s="4">
        <v>4257.699999999998</v>
      </c>
      <c r="G39" s="4">
        <v>3972.0999999999981</v>
      </c>
      <c r="H39" s="4">
        <v>4429.0999999999976</v>
      </c>
      <c r="I39" s="4">
        <v>4287.3999999999978</v>
      </c>
      <c r="J39" s="4">
        <v>3818.7999999999979</v>
      </c>
      <c r="K39" s="9">
        <v>4387.5999999999976</v>
      </c>
    </row>
    <row r="40" spans="1:11" ht="12.75" customHeight="1" x14ac:dyDescent="0.2">
      <c r="A40" s="12" t="s">
        <v>22</v>
      </c>
      <c r="B40" s="4">
        <v>31580.500000000004</v>
      </c>
      <c r="C40" s="4">
        <v>31636.900000000005</v>
      </c>
      <c r="D40" s="4">
        <v>31779.900000000005</v>
      </c>
      <c r="E40" s="4">
        <v>31838.9</v>
      </c>
      <c r="F40" s="4">
        <v>31342.000000000004</v>
      </c>
      <c r="G40" s="4">
        <v>29558.100000000002</v>
      </c>
      <c r="H40" s="4">
        <v>27929.000000000004</v>
      </c>
      <c r="I40" s="4">
        <v>28312.300000000003</v>
      </c>
      <c r="J40" s="4">
        <v>28050.100000000002</v>
      </c>
      <c r="K40" s="9">
        <v>27174</v>
      </c>
    </row>
    <row r="41" spans="1:11" ht="12.75" customHeight="1" x14ac:dyDescent="0.2">
      <c r="A41" s="12" t="s">
        <v>15</v>
      </c>
      <c r="B41" s="4">
        <v>357.20000000000022</v>
      </c>
      <c r="C41" s="4">
        <v>348.50000000000023</v>
      </c>
      <c r="D41" s="4">
        <v>337.30000000000018</v>
      </c>
      <c r="E41" s="4">
        <v>367.70000000000022</v>
      </c>
      <c r="F41" s="4">
        <v>348.50000000000023</v>
      </c>
      <c r="G41" s="4">
        <v>439.4000000000002</v>
      </c>
      <c r="H41" s="4">
        <v>540.20000000000027</v>
      </c>
      <c r="I41" s="4">
        <v>556.3000000000003</v>
      </c>
      <c r="J41" s="4">
        <v>525.10000000000025</v>
      </c>
      <c r="K41" s="9">
        <v>517.9000000000002</v>
      </c>
    </row>
    <row r="42" spans="1:11" ht="15.95" customHeight="1" x14ac:dyDescent="0.2">
      <c r="A42" s="20" t="s">
        <v>16</v>
      </c>
      <c r="B42" s="29">
        <f>SUM(B43+B44+B45+B46)</f>
        <v>13825.600000000002</v>
      </c>
      <c r="C42" s="29">
        <f t="shared" ref="C42:E42" si="14">SUM(C43+C44+C45+C46)</f>
        <v>13880.200000000004</v>
      </c>
      <c r="D42" s="29">
        <f t="shared" si="14"/>
        <v>13900.7</v>
      </c>
      <c r="E42" s="29">
        <f t="shared" si="14"/>
        <v>13932.300000000001</v>
      </c>
      <c r="F42" s="29">
        <f>SUM(F43+F44+F45+F46)</f>
        <v>14521.800000000001</v>
      </c>
      <c r="G42" s="29">
        <f t="shared" ref="G42:K42" si="15">SUM(G43+G44+G45+G46)</f>
        <v>14061.500000000002</v>
      </c>
      <c r="H42" s="29">
        <f t="shared" si="15"/>
        <v>15464</v>
      </c>
      <c r="I42" s="29">
        <f t="shared" si="15"/>
        <v>15032.7</v>
      </c>
      <c r="J42" s="29">
        <f t="shared" si="15"/>
        <v>15005.600000000002</v>
      </c>
      <c r="K42" s="30">
        <f t="shared" si="15"/>
        <v>15198.000000000002</v>
      </c>
    </row>
    <row r="43" spans="1:11" ht="12.75" customHeight="1" x14ac:dyDescent="0.2">
      <c r="A43" s="12" t="s">
        <v>19</v>
      </c>
      <c r="B43" s="2">
        <v>6339.9000000000015</v>
      </c>
      <c r="C43" s="2">
        <v>6305.6000000000022</v>
      </c>
      <c r="D43" s="2">
        <v>5934.9000000000015</v>
      </c>
      <c r="E43" s="2">
        <v>6097.1000000000013</v>
      </c>
      <c r="F43" s="2">
        <v>6299.5000000000018</v>
      </c>
      <c r="G43" s="2">
        <v>5868.0000000000018</v>
      </c>
      <c r="H43" s="2">
        <v>6542.7000000000007</v>
      </c>
      <c r="I43" s="2">
        <v>6588.4000000000015</v>
      </c>
      <c r="J43" s="2">
        <v>6194.9000000000015</v>
      </c>
      <c r="K43" s="8">
        <v>6494.7000000000016</v>
      </c>
    </row>
    <row r="44" spans="1:11" ht="12.75" customHeight="1" x14ac:dyDescent="0.2">
      <c r="A44" s="12" t="s">
        <v>13</v>
      </c>
      <c r="B44" s="4">
        <v>4355.2000000000007</v>
      </c>
      <c r="C44" s="4">
        <v>4381.9000000000005</v>
      </c>
      <c r="D44" s="4">
        <v>4640.1000000000004</v>
      </c>
      <c r="E44" s="4">
        <v>4318.4000000000005</v>
      </c>
      <c r="F44" s="4">
        <v>4544.8999999999996</v>
      </c>
      <c r="G44" s="4">
        <v>4502.6000000000004</v>
      </c>
      <c r="H44" s="4">
        <v>4679.5000000000009</v>
      </c>
      <c r="I44" s="4">
        <v>4822.1000000000004</v>
      </c>
      <c r="J44" s="4">
        <v>4825.9000000000015</v>
      </c>
      <c r="K44" s="9">
        <v>4822.6000000000013</v>
      </c>
    </row>
    <row r="45" spans="1:11" ht="12.75" customHeight="1" x14ac:dyDescent="0.2">
      <c r="A45" s="12" t="s">
        <v>22</v>
      </c>
      <c r="B45" s="4">
        <v>3130.5</v>
      </c>
      <c r="C45" s="4">
        <v>3192.7</v>
      </c>
      <c r="D45" s="4">
        <v>3325.7</v>
      </c>
      <c r="E45" s="4">
        <v>3516.7999999999993</v>
      </c>
      <c r="F45" s="4">
        <v>3677.3999999999996</v>
      </c>
      <c r="G45" s="4">
        <v>3690.8999999999996</v>
      </c>
      <c r="H45" s="4">
        <v>4241.7999999999993</v>
      </c>
      <c r="I45" s="4">
        <v>3622.2</v>
      </c>
      <c r="J45" s="4">
        <v>3984.7999999999997</v>
      </c>
      <c r="K45" s="9">
        <v>3880.6999999999994</v>
      </c>
    </row>
    <row r="46" spans="1:11" ht="12.75" customHeight="1" x14ac:dyDescent="0.2">
      <c r="A46" s="12" t="s">
        <v>15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7">
        <v>0</v>
      </c>
    </row>
    <row r="47" spans="1:11" ht="15.95" customHeight="1" x14ac:dyDescent="0.2">
      <c r="A47" s="21" t="s">
        <v>39</v>
      </c>
      <c r="B47" s="27">
        <f>SUM(B48+B54)</f>
        <v>8343.4</v>
      </c>
      <c r="C47" s="27">
        <f t="shared" ref="C47:E47" si="16">SUM(C48+C54)</f>
        <v>8431.7999999999993</v>
      </c>
      <c r="D47" s="27">
        <f t="shared" si="16"/>
        <v>8530</v>
      </c>
      <c r="E47" s="27">
        <f t="shared" si="16"/>
        <v>8611.6</v>
      </c>
      <c r="F47" s="27">
        <f>SUM(F48+F54)</f>
        <v>8671.2999999999993</v>
      </c>
      <c r="G47" s="27">
        <f t="shared" ref="G47:K47" si="17">SUM(G48+G54)</f>
        <v>8734.7999999999993</v>
      </c>
      <c r="H47" s="27">
        <f t="shared" si="17"/>
        <v>8796</v>
      </c>
      <c r="I47" s="27">
        <f t="shared" si="17"/>
        <v>8860.3999999999978</v>
      </c>
      <c r="J47" s="27">
        <f t="shared" si="17"/>
        <v>8863.1999999999989</v>
      </c>
      <c r="K47" s="28">
        <f t="shared" si="17"/>
        <v>8745.7000000000007</v>
      </c>
    </row>
    <row r="48" spans="1:11" ht="15.95" customHeight="1" x14ac:dyDescent="0.2">
      <c r="A48" s="20" t="s">
        <v>11</v>
      </c>
      <c r="B48" s="29">
        <f>SUM(B49+B50+B51+B52+B53)</f>
        <v>4466.7</v>
      </c>
      <c r="C48" s="29">
        <f t="shared" ref="C48:E48" si="18">SUM(C49+C50+C51+C52+C53)</f>
        <v>4520.5</v>
      </c>
      <c r="D48" s="29">
        <f t="shared" si="18"/>
        <v>4583.3</v>
      </c>
      <c r="E48" s="29">
        <f t="shared" si="18"/>
        <v>4630.5999999999995</v>
      </c>
      <c r="F48" s="29">
        <f>SUM(F49+F50+F51+F52+F53)</f>
        <v>4657.7</v>
      </c>
      <c r="G48" s="29">
        <f t="shared" ref="G48:K48" si="19">SUM(G49+G50+G51+G52+G53)</f>
        <v>4686.2</v>
      </c>
      <c r="H48" s="29">
        <f t="shared" si="19"/>
        <v>4721.3999999999996</v>
      </c>
      <c r="I48" s="29">
        <f t="shared" si="19"/>
        <v>4753.5999999999995</v>
      </c>
      <c r="J48" s="29">
        <f t="shared" si="19"/>
        <v>4752.2999999999993</v>
      </c>
      <c r="K48" s="30">
        <f t="shared" si="19"/>
        <v>4747.7</v>
      </c>
    </row>
    <row r="49" spans="1:11" ht="12.75" customHeight="1" x14ac:dyDescent="0.2">
      <c r="A49" s="12" t="s">
        <v>12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7">
        <v>0</v>
      </c>
    </row>
    <row r="50" spans="1:11" ht="12.75" customHeight="1" x14ac:dyDescent="0.2">
      <c r="A50" s="12" t="s">
        <v>13</v>
      </c>
      <c r="B50" s="4">
        <v>1579.5999999999995</v>
      </c>
      <c r="C50" s="4">
        <v>1583.7999999999995</v>
      </c>
      <c r="D50" s="4">
        <v>1587.3999999999994</v>
      </c>
      <c r="E50" s="4">
        <v>1590.9999999999993</v>
      </c>
      <c r="F50" s="4">
        <v>1595.3999999999992</v>
      </c>
      <c r="G50" s="4">
        <v>1600.5999999999992</v>
      </c>
      <c r="H50" s="4">
        <v>1606.3999999999994</v>
      </c>
      <c r="I50" s="4">
        <v>1611.6999999999994</v>
      </c>
      <c r="J50" s="4">
        <v>1608.2999999999997</v>
      </c>
      <c r="K50" s="9">
        <v>1604.6999999999996</v>
      </c>
    </row>
    <row r="51" spans="1:11" ht="12.75" customHeight="1" x14ac:dyDescent="0.2">
      <c r="A51" s="12" t="s">
        <v>18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7">
        <v>0</v>
      </c>
    </row>
    <row r="52" spans="1:11" ht="12.75" customHeight="1" x14ac:dyDescent="0.2">
      <c r="A52" s="12" t="s">
        <v>14</v>
      </c>
      <c r="B52" s="4">
        <v>2672.8</v>
      </c>
      <c r="C52" s="4">
        <v>2703.2000000000003</v>
      </c>
      <c r="D52" s="4">
        <v>2733.6000000000004</v>
      </c>
      <c r="E52" s="4">
        <v>2763.9000000000005</v>
      </c>
      <c r="F52" s="4">
        <v>2781.5000000000005</v>
      </c>
      <c r="G52" s="4">
        <v>2799.1000000000004</v>
      </c>
      <c r="H52" s="4">
        <v>2816.7000000000003</v>
      </c>
      <c r="I52" s="4">
        <v>2833.4</v>
      </c>
      <c r="J52" s="4">
        <v>2816.1</v>
      </c>
      <c r="K52" s="9">
        <v>2794.7</v>
      </c>
    </row>
    <row r="53" spans="1:11" ht="12.75" customHeight="1" x14ac:dyDescent="0.2">
      <c r="A53" s="12" t="s">
        <v>15</v>
      </c>
      <c r="B53" s="4">
        <v>214.29999999999998</v>
      </c>
      <c r="C53" s="4">
        <v>233.5</v>
      </c>
      <c r="D53" s="4">
        <v>262.3</v>
      </c>
      <c r="E53" s="4">
        <v>275.7</v>
      </c>
      <c r="F53" s="4">
        <v>280.8</v>
      </c>
      <c r="G53" s="4">
        <v>286.5</v>
      </c>
      <c r="H53" s="4">
        <v>298.3</v>
      </c>
      <c r="I53" s="4">
        <v>308.5</v>
      </c>
      <c r="J53" s="4">
        <v>327.90000000000003</v>
      </c>
      <c r="K53" s="9">
        <v>348.29999999999995</v>
      </c>
    </row>
    <row r="54" spans="1:11" ht="15.95" customHeight="1" x14ac:dyDescent="0.2">
      <c r="A54" s="20" t="s">
        <v>16</v>
      </c>
      <c r="B54" s="29">
        <f>SUM(B55+B56+B57+B58+B59)</f>
        <v>3876.7000000000003</v>
      </c>
      <c r="C54" s="29">
        <f t="shared" ref="C54:E54" si="20">SUM(C55+C56+C57+C58+C59)</f>
        <v>3911.3</v>
      </c>
      <c r="D54" s="29">
        <f t="shared" si="20"/>
        <v>3946.7000000000007</v>
      </c>
      <c r="E54" s="29">
        <f t="shared" si="20"/>
        <v>3981.0000000000005</v>
      </c>
      <c r="F54" s="29">
        <f>SUM(F55+F56+F57+F58+F59)</f>
        <v>4013.6000000000004</v>
      </c>
      <c r="G54" s="29">
        <f t="shared" ref="G54:K54" si="21">SUM(G55+G56+G57+G58+G59)</f>
        <v>4048.6000000000004</v>
      </c>
      <c r="H54" s="29">
        <f t="shared" si="21"/>
        <v>4074.6</v>
      </c>
      <c r="I54" s="29">
        <f t="shared" si="21"/>
        <v>4106.7999999999993</v>
      </c>
      <c r="J54" s="29">
        <f t="shared" si="21"/>
        <v>4110.8999999999996</v>
      </c>
      <c r="K54" s="30">
        <f t="shared" si="21"/>
        <v>3998</v>
      </c>
    </row>
    <row r="55" spans="1:11" ht="12.75" customHeight="1" x14ac:dyDescent="0.2">
      <c r="A55" s="12" t="s">
        <v>19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7">
        <v>0</v>
      </c>
    </row>
    <row r="56" spans="1:11" ht="12.75" customHeight="1" x14ac:dyDescent="0.2">
      <c r="A56" s="12" t="s">
        <v>13</v>
      </c>
      <c r="B56" s="4">
        <v>2968.4</v>
      </c>
      <c r="C56" s="4">
        <v>2977.2</v>
      </c>
      <c r="D56" s="4">
        <v>2986.6000000000004</v>
      </c>
      <c r="E56" s="4">
        <v>2995.1000000000004</v>
      </c>
      <c r="F56" s="4">
        <v>2998</v>
      </c>
      <c r="G56" s="4">
        <v>3000.5</v>
      </c>
      <c r="H56" s="4">
        <v>2993.7999999999997</v>
      </c>
      <c r="I56" s="4">
        <v>2995.9999999999995</v>
      </c>
      <c r="J56" s="4">
        <v>2998.0999999999995</v>
      </c>
      <c r="K56" s="9">
        <v>2884.0999999999995</v>
      </c>
    </row>
    <row r="57" spans="1:11" ht="12.75" customHeight="1" x14ac:dyDescent="0.2">
      <c r="A57" s="12" t="s">
        <v>18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7">
        <v>0</v>
      </c>
    </row>
    <row r="58" spans="1:11" ht="12.75" customHeight="1" x14ac:dyDescent="0.2">
      <c r="A58" s="12" t="s">
        <v>14</v>
      </c>
      <c r="B58" s="4">
        <v>908.30000000000018</v>
      </c>
      <c r="C58" s="4">
        <v>934.10000000000025</v>
      </c>
      <c r="D58" s="4">
        <v>960.10000000000014</v>
      </c>
      <c r="E58" s="4">
        <v>985.9000000000002</v>
      </c>
      <c r="F58" s="4">
        <v>1015.6000000000001</v>
      </c>
      <c r="G58" s="4">
        <v>1048.1000000000001</v>
      </c>
      <c r="H58" s="4">
        <v>1080.8000000000002</v>
      </c>
      <c r="I58" s="4">
        <v>1110.8000000000002</v>
      </c>
      <c r="J58" s="4">
        <v>1112.8000000000002</v>
      </c>
      <c r="K58" s="9">
        <v>1113.9000000000003</v>
      </c>
    </row>
    <row r="59" spans="1:11" ht="12.75" customHeight="1" x14ac:dyDescent="0.2">
      <c r="A59" s="12" t="s">
        <v>15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7">
        <v>0</v>
      </c>
    </row>
    <row r="60" spans="1:11" ht="15.95" customHeight="1" x14ac:dyDescent="0.2">
      <c r="A60" s="21" t="s">
        <v>23</v>
      </c>
      <c r="B60" s="31">
        <f>SUM(B61+B62)</f>
        <v>14342.5</v>
      </c>
      <c r="C60" s="31">
        <f t="shared" ref="C60:E60" si="22">SUM(C61+C62)</f>
        <v>15024.7</v>
      </c>
      <c r="D60" s="31">
        <f t="shared" si="22"/>
        <v>15636.7</v>
      </c>
      <c r="E60" s="31">
        <f t="shared" si="22"/>
        <v>15959.2</v>
      </c>
      <c r="F60" s="31">
        <f>SUM(F61+F62)</f>
        <v>16422.900000000001</v>
      </c>
      <c r="G60" s="31">
        <f t="shared" ref="G60:K60" si="23">SUM(G61+G62)</f>
        <v>17000.400000000001</v>
      </c>
      <c r="H60" s="31">
        <f t="shared" si="23"/>
        <v>17367.3</v>
      </c>
      <c r="I60" s="31">
        <f t="shared" si="23"/>
        <v>17641.3</v>
      </c>
      <c r="J60" s="31">
        <f t="shared" si="23"/>
        <v>18054.5</v>
      </c>
      <c r="K60" s="32">
        <f t="shared" si="23"/>
        <v>18668.799999999996</v>
      </c>
    </row>
    <row r="61" spans="1:11" ht="12.75" customHeight="1" x14ac:dyDescent="0.2">
      <c r="A61" s="11" t="s">
        <v>24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7">
        <v>0</v>
      </c>
    </row>
    <row r="62" spans="1:11" ht="12.75" customHeight="1" x14ac:dyDescent="0.2">
      <c r="A62" s="11" t="s">
        <v>25</v>
      </c>
      <c r="B62" s="3">
        <v>14342.5</v>
      </c>
      <c r="C62" s="3">
        <v>15024.7</v>
      </c>
      <c r="D62" s="3">
        <v>15636.7</v>
      </c>
      <c r="E62" s="3">
        <v>15959.2</v>
      </c>
      <c r="F62" s="3">
        <v>16422.900000000001</v>
      </c>
      <c r="G62" s="3">
        <v>17000.400000000001</v>
      </c>
      <c r="H62" s="3">
        <v>17367.3</v>
      </c>
      <c r="I62" s="3">
        <v>17641.3</v>
      </c>
      <c r="J62" s="3">
        <v>18054.5</v>
      </c>
      <c r="K62" s="7">
        <v>18668.799999999996</v>
      </c>
    </row>
    <row r="63" spans="1:11" ht="15.95" customHeight="1" x14ac:dyDescent="0.2">
      <c r="A63" s="21" t="s">
        <v>26</v>
      </c>
      <c r="B63" s="31">
        <f>SUM(B13+B24+B35+B47+B60)</f>
        <v>89131.699999999983</v>
      </c>
      <c r="C63" s="31">
        <f t="shared" ref="C63:K63" si="24">SUM(C13+C24+C35+C47+C60)</f>
        <v>89849.3</v>
      </c>
      <c r="D63" s="31">
        <f t="shared" si="24"/>
        <v>90893.200000000012</v>
      </c>
      <c r="E63" s="31">
        <f t="shared" si="24"/>
        <v>92574.2</v>
      </c>
      <c r="F63" s="31">
        <f t="shared" si="24"/>
        <v>91546.900000000023</v>
      </c>
      <c r="G63" s="31">
        <f t="shared" si="24"/>
        <v>90833.299999999988</v>
      </c>
      <c r="H63" s="31">
        <f t="shared" si="24"/>
        <v>91864.599999999991</v>
      </c>
      <c r="I63" s="31">
        <f t="shared" si="24"/>
        <v>91804.4</v>
      </c>
      <c r="J63" s="31">
        <f t="shared" si="24"/>
        <v>91422.9</v>
      </c>
      <c r="K63" s="32">
        <f t="shared" si="24"/>
        <v>92693.6</v>
      </c>
    </row>
    <row r="64" spans="1:11" ht="6" customHeight="1" x14ac:dyDescent="0.2">
      <c r="A64" s="13"/>
      <c r="B64" s="33"/>
      <c r="C64" s="33"/>
      <c r="D64" s="33"/>
      <c r="E64" s="33"/>
      <c r="F64" s="33"/>
      <c r="G64" s="33"/>
      <c r="H64" s="33"/>
      <c r="I64" s="33"/>
      <c r="J64" s="34"/>
      <c r="K64" s="34"/>
    </row>
    <row r="65" spans="1:11" ht="6" customHeight="1" x14ac:dyDescent="0.2">
      <c r="A65" s="6"/>
    </row>
    <row r="66" spans="1:11" ht="12.75" customHeight="1" x14ac:dyDescent="0.2">
      <c r="A66" s="35" t="s">
        <v>0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customHeight="1" x14ac:dyDescent="0.2">
      <c r="A67" s="35" t="s">
        <v>1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customHeight="1" x14ac:dyDescent="0.2">
      <c r="A68" s="35" t="s">
        <v>9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customHeight="1" x14ac:dyDescent="0.2">
      <c r="A69" s="35" t="s">
        <v>8</v>
      </c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customHeight="1" x14ac:dyDescent="0.2">
      <c r="A70" s="35" t="s">
        <v>7</v>
      </c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 x14ac:dyDescent="0.2">
      <c r="A71" s="35" t="s">
        <v>36</v>
      </c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customHeight="1" x14ac:dyDescent="0.2">
      <c r="A72" s="35" t="s">
        <v>5</v>
      </c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customHeight="1" x14ac:dyDescent="0.2">
      <c r="A73" s="35" t="s">
        <v>6</v>
      </c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customHeight="1" x14ac:dyDescent="0.2">
      <c r="A74" s="35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 x14ac:dyDescent="0.2">
      <c r="A75" s="35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 x14ac:dyDescent="0.2">
      <c r="A76" s="35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 x14ac:dyDescent="0.2">
      <c r="A77" s="35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 x14ac:dyDescent="0.2">
      <c r="A78" s="35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 x14ac:dyDescent="0.2">
      <c r="A79" s="35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 x14ac:dyDescent="0.2">
      <c r="A80" s="35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2">
      <c r="A81" s="35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2">
      <c r="A82" s="35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2">
      <c r="A83" s="35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2">
      <c r="A84" s="35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2">
      <c r="A85" s="35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6"/>
    </row>
    <row r="87" spans="1:11" ht="12.75" customHeight="1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1:11" ht="12.75" customHeight="1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1" ht="12.75" customHeight="1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1:11" ht="12.75" customHeight="1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1:11" ht="12.75" customHeight="1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1:11" ht="12.75" customHeight="1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1:11" ht="12.75" customHeight="1" x14ac:dyDescent="0.2">
      <c r="A93" s="35"/>
    </row>
  </sheetData>
  <mergeCells count="13">
    <mergeCell ref="A1:K1"/>
    <mergeCell ref="A3:K3"/>
    <mergeCell ref="B10:E10"/>
    <mergeCell ref="F10:I10"/>
    <mergeCell ref="J10:K10"/>
    <mergeCell ref="A2:K2"/>
    <mergeCell ref="A4:K4"/>
    <mergeCell ref="A5:K5"/>
    <mergeCell ref="B7:K7"/>
    <mergeCell ref="B8:K8"/>
    <mergeCell ref="B9:E9"/>
    <mergeCell ref="F9:I9"/>
    <mergeCell ref="J9:K9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6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 DET</vt:lpstr>
      <vt:lpstr>'Cuadro 9 DET'!Área_de_impresión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AACEVEDO</dc:creator>
  <cp:lastModifiedBy>Dalys Liao de Pardo</cp:lastModifiedBy>
  <cp:lastPrinted>2018-09-17T13:51:07Z</cp:lastPrinted>
  <dcterms:created xsi:type="dcterms:W3CDTF">2014-12-11T13:23:50Z</dcterms:created>
  <dcterms:modified xsi:type="dcterms:W3CDTF">2018-09-17T20:53:55Z</dcterms:modified>
</cp:coreProperties>
</file>